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 activeTab="1"/>
  </bookViews>
  <sheets>
    <sheet name="solid waste 1" sheetId="2" r:id="rId1"/>
    <sheet name="solid waste 2" sheetId="8" r:id="rId2"/>
    <sheet name="Sheet1" sheetId="9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Q14" i="2" l="1"/>
  <c r="BP14" i="2"/>
  <c r="CC14" i="2" l="1"/>
  <c r="F8" i="8" l="1"/>
  <c r="L8" i="8" s="1"/>
  <c r="BR13" i="2" l="1"/>
  <c r="CF13" i="2" s="1"/>
  <c r="BP13" i="2"/>
  <c r="BQ13" i="2"/>
</calcChain>
</file>

<file path=xl/sharedStrings.xml><?xml version="1.0" encoding="utf-8"?>
<sst xmlns="http://schemas.openxmlformats.org/spreadsheetml/2006/main" count="147" uniqueCount="61">
  <si>
    <t>Households</t>
  </si>
  <si>
    <t>Accommodation for visitors</t>
  </si>
  <si>
    <t>Food and beverage serving industry</t>
  </si>
  <si>
    <t>Railway passenger transport</t>
  </si>
  <si>
    <t>Road passenger transport</t>
  </si>
  <si>
    <t>Water passenger transport</t>
  </si>
  <si>
    <t>Air passenger transport</t>
  </si>
  <si>
    <t>Transport equipment rental</t>
  </si>
  <si>
    <t>Travel agencies and other reservation services industry</t>
  </si>
  <si>
    <t>Cultural industry</t>
  </si>
  <si>
    <t>Sports and recreational industry</t>
  </si>
  <si>
    <t>Retail trade of country-specific tourism characteristic goods</t>
  </si>
  <si>
    <t>Country-specific tourism industries</t>
  </si>
  <si>
    <t>Total supply</t>
  </si>
  <si>
    <t>Total tourism industries</t>
  </si>
  <si>
    <t>Agriculture</t>
  </si>
  <si>
    <t>Mining</t>
  </si>
  <si>
    <t>Food</t>
  </si>
  <si>
    <t>Textile</t>
  </si>
  <si>
    <t>Rubber,chemical,petroleum and plastic</t>
  </si>
  <si>
    <t>Leather</t>
  </si>
  <si>
    <t>Non-metalic</t>
  </si>
  <si>
    <t>Other manufacturing</t>
  </si>
  <si>
    <t>Construction</t>
  </si>
  <si>
    <t>Trade</t>
  </si>
  <si>
    <t>Banking &amp; Insurance</t>
  </si>
  <si>
    <t>Other services</t>
  </si>
  <si>
    <t>unclassified</t>
  </si>
  <si>
    <t>Tourism Industries</t>
  </si>
  <si>
    <t>Other Industries</t>
  </si>
  <si>
    <t>Total</t>
  </si>
  <si>
    <t>Electricity and gas supply</t>
  </si>
  <si>
    <t>Flows to the environment</t>
  </si>
  <si>
    <t>Physical supply table for solid waste</t>
  </si>
  <si>
    <t>Generation of solid waste</t>
  </si>
  <si>
    <t>A. Generation of solid waste residuals</t>
  </si>
  <si>
    <t xml:space="preserve">     Metallic waste and other recyclables</t>
  </si>
  <si>
    <t xml:space="preserve">     Discarded equipment and vechicles</t>
  </si>
  <si>
    <t xml:space="preserve">     Mixed residential and commercial wastes</t>
  </si>
  <si>
    <t xml:space="preserve">     Other wastes</t>
  </si>
  <si>
    <t xml:space="preserve">     Total solid waste</t>
  </si>
  <si>
    <t>B. Generation of solid waste products</t>
  </si>
  <si>
    <t>C. Collection and disposal of solid waste residuals</t>
  </si>
  <si>
    <t>D. Use of solid waste products</t>
  </si>
  <si>
    <t>Flows to the Rest of the world</t>
  </si>
  <si>
    <t>Inbound</t>
  </si>
  <si>
    <t>Domestic</t>
  </si>
  <si>
    <t>Tourism industries solid waste (tonnes/year)</t>
  </si>
  <si>
    <t xml:space="preserve">          Kg/day</t>
  </si>
  <si>
    <t>Waste collection, treatment and disposal industry</t>
  </si>
  <si>
    <t>Landfill</t>
  </si>
  <si>
    <t>Incineration</t>
  </si>
  <si>
    <t xml:space="preserve">Recycling and reuse </t>
  </si>
  <si>
    <t>Other treatment</t>
  </si>
  <si>
    <t>Tourusm industries</t>
  </si>
  <si>
    <t>Other industries</t>
  </si>
  <si>
    <t>Final consumption</t>
  </si>
  <si>
    <t>Total use</t>
  </si>
  <si>
    <t>Exports of solid waste</t>
  </si>
  <si>
    <t>Tourism industries solid waste (tonnes)</t>
  </si>
  <si>
    <t>Intermediate consumption ; Collection of rsiduals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</si>
</sst>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_(* #,##0_);_(* \(#,##0\);_(* &quot;-&quot;??_);_(@_)"/>
    <numFmt numFmtId="191" formatCode="_-* #,##0_-;\-* #,##0_-;_-* &quot;-&quot;??_-;_-@_-"/>
  </numFmts>
  <fonts count="8" x14ac:knownFonts="1">
    <font>
      <sz val="12"/>
      <color theme="1"/>
      <name val="Tahoma"/>
      <family val="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ahoma"/>
      <family val="2"/>
      <scheme val="minor"/>
    </font>
    <font>
      <b/>
      <sz val="10"/>
      <color theme="1"/>
      <name val="TH SarabunPSK"/>
      <family val="2"/>
    </font>
    <font>
      <sz val="16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187" fontId="5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/>
    <xf numFmtId="188" fontId="1" fillId="0" borderId="2" xfId="1" applyNumberFormat="1" applyFont="1" applyBorder="1"/>
    <xf numFmtId="188" fontId="1" fillId="0" borderId="2" xfId="0" applyNumberFormat="1" applyFont="1" applyBorder="1"/>
    <xf numFmtId="0" fontId="3" fillId="0" borderId="0" xfId="0" applyFont="1"/>
    <xf numFmtId="3" fontId="6" fillId="0" borderId="4" xfId="0" applyNumberFormat="1" applyFont="1" applyBorder="1" applyAlignment="1">
      <alignment vertical="center" wrapText="1"/>
    </xf>
    <xf numFmtId="188" fontId="2" fillId="0" borderId="1" xfId="1" applyNumberFormat="1" applyFont="1" applyBorder="1"/>
    <xf numFmtId="0" fontId="4" fillId="0" borderId="4" xfId="0" applyFont="1" applyBorder="1"/>
    <xf numFmtId="0" fontId="4" fillId="0" borderId="5" xfId="0" applyFont="1" applyBorder="1"/>
    <xf numFmtId="0" fontId="2" fillId="0" borderId="1" xfId="0" applyFont="1" applyBorder="1"/>
    <xf numFmtId="3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3" fontId="1" fillId="0" borderId="2" xfId="0" applyNumberFormat="1" applyFont="1" applyBorder="1"/>
    <xf numFmtId="188" fontId="1" fillId="0" borderId="0" xfId="1" applyNumberFormat="1" applyFont="1"/>
    <xf numFmtId="3" fontId="1" fillId="0" borderId="0" xfId="0" applyNumberFormat="1" applyFont="1"/>
    <xf numFmtId="2" fontId="1" fillId="0" borderId="0" xfId="0" applyNumberFormat="1" applyFont="1"/>
    <xf numFmtId="4" fontId="1" fillId="0" borderId="2" xfId="0" applyNumberFormat="1" applyFont="1" applyBorder="1"/>
    <xf numFmtId="187" fontId="1" fillId="0" borderId="2" xfId="1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1" xfId="0" applyFont="1" applyBorder="1"/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91" fontId="1" fillId="0" borderId="2" xfId="0" applyNumberFormat="1" applyFont="1" applyBorder="1"/>
  </cellXfs>
  <cellStyles count="3">
    <cellStyle name="Comma" xfId="1" builtinId="3"/>
    <cellStyle name="Normal" xfId="0" builtinId="0"/>
    <cellStyle name="ปกติ_F-C-Rai47-Q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3"/>
  <sheetViews>
    <sheetView zoomScale="140" zoomScaleNormal="140" workbookViewId="0">
      <pane xSplit="1" ySplit="6" topLeftCell="CB7" activePane="bottomRight" state="frozen"/>
      <selection pane="topRight" activeCell="B1" sqref="B1"/>
      <selection pane="bottomLeft" activeCell="A4" sqref="A4"/>
      <selection pane="bottomRight" activeCell="A24" sqref="A24"/>
    </sheetView>
  </sheetViews>
  <sheetFormatPr defaultColWidth="9" defaultRowHeight="15.75" x14ac:dyDescent="0.25"/>
  <cols>
    <col min="1" max="1" width="44.88671875" style="1" customWidth="1"/>
    <col min="2" max="3" width="7.6640625" customWidth="1"/>
    <col min="4" max="4" width="7.77734375" customWidth="1"/>
    <col min="5" max="5" width="7.21875" customWidth="1"/>
    <col min="6" max="6" width="7.88671875" customWidth="1"/>
    <col min="7" max="7" width="7.77734375" customWidth="1"/>
    <col min="8" max="8" width="6.77734375" customWidth="1"/>
    <col min="9" max="9" width="7.44140625" customWidth="1"/>
    <col min="10" max="10" width="6.77734375" customWidth="1"/>
    <col min="11" max="11" width="7.109375" customWidth="1"/>
    <col min="12" max="12" width="7.6640625" customWidth="1"/>
    <col min="13" max="13" width="7.21875" customWidth="1"/>
    <col min="14" max="14" width="7.77734375" customWidth="1"/>
    <col min="15" max="15" width="7.6640625" customWidth="1"/>
    <col min="16" max="16" width="7.88671875" customWidth="1"/>
    <col min="17" max="17" width="7.33203125" customWidth="1"/>
    <col min="18" max="18" width="8" customWidth="1"/>
    <col min="19" max="19" width="7.21875" customWidth="1"/>
    <col min="20" max="20" width="7.6640625" customWidth="1"/>
    <col min="21" max="21" width="7.44140625" customWidth="1"/>
    <col min="22" max="22" width="7.77734375" customWidth="1"/>
    <col min="23" max="23" width="7.6640625" customWidth="1"/>
    <col min="24" max="27" width="7.77734375" customWidth="1"/>
    <col min="28" max="28" width="7.88671875" customWidth="1"/>
    <col min="29" max="29" width="8.21875" customWidth="1"/>
    <col min="30" max="30" width="7.44140625" customWidth="1"/>
    <col min="31" max="31" width="8.44140625" customWidth="1"/>
    <col min="32" max="32" width="8.77734375" customWidth="1"/>
    <col min="33" max="33" width="8.88671875" customWidth="1"/>
    <col min="34" max="34" width="9.33203125" customWidth="1"/>
    <col min="35" max="35" width="8.77734375" customWidth="1"/>
    <col min="36" max="36" width="8" customWidth="1"/>
    <col min="37" max="37" width="8.33203125" customWidth="1"/>
    <col min="38" max="38" width="8" customWidth="1"/>
    <col min="39" max="39" width="7.44140625" customWidth="1"/>
    <col min="40" max="40" width="9" customWidth="1"/>
    <col min="41" max="41" width="8.21875" customWidth="1"/>
    <col min="42" max="42" width="8.88671875" customWidth="1"/>
    <col min="43" max="43" width="9.109375" customWidth="1"/>
    <col min="44" max="44" width="8.21875" customWidth="1"/>
    <col min="45" max="45" width="8.109375" customWidth="1"/>
    <col min="46" max="47" width="8.44140625" customWidth="1"/>
    <col min="48" max="48" width="8.33203125" customWidth="1"/>
    <col min="49" max="49" width="9.77734375" customWidth="1"/>
    <col min="50" max="50" width="8" customWidth="1"/>
    <col min="51" max="51" width="7.77734375" customWidth="1"/>
    <col min="52" max="52" width="8.44140625" customWidth="1"/>
    <col min="53" max="53" width="8" customWidth="1"/>
    <col min="54" max="55" width="8.44140625" customWidth="1"/>
    <col min="56" max="57" width="8" customWidth="1"/>
    <col min="58" max="58" width="8.21875" customWidth="1"/>
    <col min="59" max="59" width="7.88671875" customWidth="1"/>
    <col min="60" max="60" width="7.6640625" customWidth="1"/>
    <col min="61" max="61" width="8.6640625" customWidth="1"/>
    <col min="62" max="62" width="8.77734375" customWidth="1"/>
    <col min="63" max="63" width="8.21875" customWidth="1"/>
    <col min="64" max="64" width="9.21875" customWidth="1"/>
    <col min="65" max="65" width="8.109375" customWidth="1"/>
    <col min="66" max="66" width="8.6640625" customWidth="1"/>
    <col min="67" max="67" width="8.21875" customWidth="1"/>
    <col min="68" max="68" width="9.77734375" customWidth="1"/>
    <col min="69" max="69" width="9.109375" customWidth="1"/>
    <col min="70" max="70" width="9.88671875" customWidth="1"/>
    <col min="71" max="71" width="9.109375" bestFit="1" customWidth="1"/>
    <col min="72" max="72" width="7.44140625" customWidth="1"/>
    <col min="73" max="73" width="8.33203125" customWidth="1"/>
    <col min="74" max="74" width="8.6640625" customWidth="1"/>
    <col min="75" max="75" width="8" customWidth="1"/>
    <col min="76" max="76" width="8.109375" customWidth="1"/>
    <col min="77" max="77" width="7.77734375" customWidth="1"/>
    <col min="78" max="78" width="8.109375" customWidth="1"/>
    <col min="79" max="80" width="8.33203125" customWidth="1"/>
    <col min="81" max="81" width="9.88671875" customWidth="1"/>
    <col min="82" max="82" width="10" customWidth="1"/>
    <col min="83" max="83" width="9.109375" bestFit="1" customWidth="1"/>
    <col min="84" max="84" width="11.21875" customWidth="1"/>
    <col min="85" max="16384" width="9" style="1"/>
  </cols>
  <sheetData>
    <row r="1" spans="1:86" ht="22.5" customHeight="1" x14ac:dyDescent="0.3">
      <c r="A1" s="11" t="s">
        <v>47</v>
      </c>
    </row>
    <row r="2" spans="1:86" ht="18.75" x14ac:dyDescent="0.3">
      <c r="A2" s="11" t="s">
        <v>33</v>
      </c>
    </row>
    <row r="3" spans="1:86" ht="27" x14ac:dyDescent="0.3">
      <c r="A3" s="11"/>
      <c r="B3" s="33" t="s">
        <v>34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5"/>
      <c r="CC3" s="19"/>
      <c r="CD3" s="12" t="s">
        <v>44</v>
      </c>
      <c r="CE3" s="12" t="s">
        <v>32</v>
      </c>
      <c r="CF3" s="17" t="s">
        <v>13</v>
      </c>
    </row>
    <row r="4" spans="1:86" ht="21" customHeight="1" x14ac:dyDescent="0.35">
      <c r="A4" s="14"/>
      <c r="B4" s="33" t="s">
        <v>28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5"/>
      <c r="BS4" s="36" t="s">
        <v>31</v>
      </c>
      <c r="BT4" s="30" t="s">
        <v>29</v>
      </c>
      <c r="BU4" s="31"/>
      <c r="BV4" s="31"/>
      <c r="BW4" s="31"/>
      <c r="BX4" s="31"/>
      <c r="BY4" s="31"/>
      <c r="BZ4" s="31"/>
      <c r="CA4" s="31"/>
      <c r="CB4" s="32"/>
      <c r="CC4" s="36" t="s">
        <v>0</v>
      </c>
      <c r="CD4" s="38"/>
      <c r="CE4" s="36"/>
      <c r="CF4" s="36"/>
    </row>
    <row r="5" spans="1:86" ht="39" customHeight="1" x14ac:dyDescent="0.35">
      <c r="A5" s="15"/>
      <c r="B5" s="30" t="s">
        <v>1</v>
      </c>
      <c r="C5" s="31"/>
      <c r="D5" s="32"/>
      <c r="E5" s="30" t="s">
        <v>2</v>
      </c>
      <c r="F5" s="31"/>
      <c r="G5" s="32"/>
      <c r="H5" s="30" t="s">
        <v>3</v>
      </c>
      <c r="I5" s="31"/>
      <c r="J5" s="32"/>
      <c r="K5" s="30" t="s">
        <v>4</v>
      </c>
      <c r="L5" s="31"/>
      <c r="M5" s="32"/>
      <c r="N5" s="30" t="s">
        <v>5</v>
      </c>
      <c r="O5" s="31"/>
      <c r="P5" s="32"/>
      <c r="Q5" s="30" t="s">
        <v>6</v>
      </c>
      <c r="R5" s="31"/>
      <c r="S5" s="32"/>
      <c r="T5" s="30" t="s">
        <v>7</v>
      </c>
      <c r="U5" s="31"/>
      <c r="V5" s="32"/>
      <c r="W5" s="30" t="s">
        <v>8</v>
      </c>
      <c r="X5" s="31"/>
      <c r="Y5" s="32"/>
      <c r="Z5" s="30" t="s">
        <v>9</v>
      </c>
      <c r="AA5" s="31"/>
      <c r="AB5" s="32"/>
      <c r="AC5" s="30" t="s">
        <v>10</v>
      </c>
      <c r="AD5" s="31"/>
      <c r="AE5" s="32"/>
      <c r="AF5" s="30" t="s">
        <v>11</v>
      </c>
      <c r="AG5" s="31"/>
      <c r="AH5" s="32"/>
      <c r="AI5" s="30" t="s">
        <v>12</v>
      </c>
      <c r="AJ5" s="31"/>
      <c r="AK5" s="32"/>
      <c r="AL5" s="30" t="s">
        <v>15</v>
      </c>
      <c r="AM5" s="31"/>
      <c r="AN5" s="32"/>
      <c r="AO5" s="30" t="s">
        <v>17</v>
      </c>
      <c r="AP5" s="31"/>
      <c r="AQ5" s="32"/>
      <c r="AR5" s="30" t="s">
        <v>18</v>
      </c>
      <c r="AS5" s="31"/>
      <c r="AT5" s="32"/>
      <c r="AU5" s="30" t="s">
        <v>19</v>
      </c>
      <c r="AV5" s="31"/>
      <c r="AW5" s="32"/>
      <c r="AX5" s="30" t="s">
        <v>21</v>
      </c>
      <c r="AY5" s="31"/>
      <c r="AZ5" s="32"/>
      <c r="BA5" s="30" t="s">
        <v>22</v>
      </c>
      <c r="BB5" s="31"/>
      <c r="BC5" s="32"/>
      <c r="BD5" s="30" t="s">
        <v>24</v>
      </c>
      <c r="BE5" s="31"/>
      <c r="BF5" s="32"/>
      <c r="BG5" s="30" t="s">
        <v>25</v>
      </c>
      <c r="BH5" s="31"/>
      <c r="BI5" s="32"/>
      <c r="BJ5" s="30" t="s">
        <v>26</v>
      </c>
      <c r="BK5" s="31"/>
      <c r="BL5" s="32"/>
      <c r="BM5" s="30" t="s">
        <v>27</v>
      </c>
      <c r="BN5" s="31"/>
      <c r="BO5" s="32"/>
      <c r="BP5" s="30" t="s">
        <v>14</v>
      </c>
      <c r="BQ5" s="31"/>
      <c r="BR5" s="32"/>
      <c r="BS5" s="37"/>
      <c r="BT5" s="30" t="s">
        <v>16</v>
      </c>
      <c r="BU5" s="31"/>
      <c r="BV5" s="32"/>
      <c r="BW5" s="30" t="s">
        <v>20</v>
      </c>
      <c r="BX5" s="31"/>
      <c r="BY5" s="32"/>
      <c r="BZ5" s="30" t="s">
        <v>23</v>
      </c>
      <c r="CA5" s="31"/>
      <c r="CB5" s="32"/>
      <c r="CC5" s="37" t="s">
        <v>0</v>
      </c>
      <c r="CD5" s="37"/>
      <c r="CE5" s="37"/>
      <c r="CF5" s="37"/>
    </row>
    <row r="6" spans="1:86" ht="29.25" customHeight="1" x14ac:dyDescent="0.25">
      <c r="A6" s="6"/>
      <c r="B6" s="7" t="s">
        <v>45</v>
      </c>
      <c r="C6" s="7" t="s">
        <v>46</v>
      </c>
      <c r="D6" s="7" t="s">
        <v>30</v>
      </c>
      <c r="E6" s="7" t="s">
        <v>45</v>
      </c>
      <c r="F6" s="7" t="s">
        <v>46</v>
      </c>
      <c r="G6" s="7" t="s">
        <v>30</v>
      </c>
      <c r="H6" s="7" t="s">
        <v>45</v>
      </c>
      <c r="I6" s="7" t="s">
        <v>46</v>
      </c>
      <c r="J6" s="7" t="s">
        <v>30</v>
      </c>
      <c r="K6" s="7" t="s">
        <v>45</v>
      </c>
      <c r="L6" s="7" t="s">
        <v>46</v>
      </c>
      <c r="M6" s="7" t="s">
        <v>30</v>
      </c>
      <c r="N6" s="7" t="s">
        <v>45</v>
      </c>
      <c r="O6" s="7" t="s">
        <v>46</v>
      </c>
      <c r="P6" s="7" t="s">
        <v>30</v>
      </c>
      <c r="Q6" s="7" t="s">
        <v>45</v>
      </c>
      <c r="R6" s="7" t="s">
        <v>46</v>
      </c>
      <c r="S6" s="7" t="s">
        <v>30</v>
      </c>
      <c r="T6" s="7" t="s">
        <v>45</v>
      </c>
      <c r="U6" s="7" t="s">
        <v>46</v>
      </c>
      <c r="V6" s="7" t="s">
        <v>30</v>
      </c>
      <c r="W6" s="7" t="s">
        <v>45</v>
      </c>
      <c r="X6" s="7" t="s">
        <v>46</v>
      </c>
      <c r="Y6" s="7" t="s">
        <v>30</v>
      </c>
      <c r="Z6" s="7" t="s">
        <v>45</v>
      </c>
      <c r="AA6" s="7" t="s">
        <v>46</v>
      </c>
      <c r="AB6" s="7" t="s">
        <v>30</v>
      </c>
      <c r="AC6" s="7" t="s">
        <v>45</v>
      </c>
      <c r="AD6" s="7" t="s">
        <v>46</v>
      </c>
      <c r="AE6" s="7" t="s">
        <v>30</v>
      </c>
      <c r="AF6" s="7" t="s">
        <v>45</v>
      </c>
      <c r="AG6" s="7" t="s">
        <v>46</v>
      </c>
      <c r="AH6" s="7" t="s">
        <v>30</v>
      </c>
      <c r="AI6" s="7" t="s">
        <v>45</v>
      </c>
      <c r="AJ6" s="7" t="s">
        <v>46</v>
      </c>
      <c r="AK6" s="7" t="s">
        <v>30</v>
      </c>
      <c r="AL6" s="7" t="s">
        <v>45</v>
      </c>
      <c r="AM6" s="7" t="s">
        <v>46</v>
      </c>
      <c r="AN6" s="7" t="s">
        <v>30</v>
      </c>
      <c r="AO6" s="7" t="s">
        <v>45</v>
      </c>
      <c r="AP6" s="7" t="s">
        <v>46</v>
      </c>
      <c r="AQ6" s="7" t="s">
        <v>30</v>
      </c>
      <c r="AR6" s="7" t="s">
        <v>45</v>
      </c>
      <c r="AS6" s="7" t="s">
        <v>46</v>
      </c>
      <c r="AT6" s="7" t="s">
        <v>30</v>
      </c>
      <c r="AU6" s="7" t="s">
        <v>45</v>
      </c>
      <c r="AV6" s="7" t="s">
        <v>46</v>
      </c>
      <c r="AW6" s="7" t="s">
        <v>30</v>
      </c>
      <c r="AX6" s="7" t="s">
        <v>45</v>
      </c>
      <c r="AY6" s="7" t="s">
        <v>46</v>
      </c>
      <c r="AZ6" s="7" t="s">
        <v>30</v>
      </c>
      <c r="BA6" s="7" t="s">
        <v>45</v>
      </c>
      <c r="BB6" s="7" t="s">
        <v>46</v>
      </c>
      <c r="BC6" s="7" t="s">
        <v>30</v>
      </c>
      <c r="BD6" s="7" t="s">
        <v>45</v>
      </c>
      <c r="BE6" s="7" t="s">
        <v>46</v>
      </c>
      <c r="BF6" s="7" t="s">
        <v>30</v>
      </c>
      <c r="BG6" s="7" t="s">
        <v>45</v>
      </c>
      <c r="BH6" s="7" t="s">
        <v>46</v>
      </c>
      <c r="BI6" s="7" t="s">
        <v>30</v>
      </c>
      <c r="BJ6" s="7" t="s">
        <v>45</v>
      </c>
      <c r="BK6" s="7" t="s">
        <v>46</v>
      </c>
      <c r="BL6" s="7" t="s">
        <v>30</v>
      </c>
      <c r="BM6" s="7" t="s">
        <v>45</v>
      </c>
      <c r="BN6" s="7" t="s">
        <v>46</v>
      </c>
      <c r="BO6" s="7" t="s">
        <v>30</v>
      </c>
      <c r="BP6" s="7" t="s">
        <v>45</v>
      </c>
      <c r="BQ6" s="7" t="s">
        <v>46</v>
      </c>
      <c r="BR6" s="7" t="s">
        <v>30</v>
      </c>
      <c r="BS6" s="17"/>
      <c r="BT6" s="17" t="s">
        <v>45</v>
      </c>
      <c r="BU6" s="17" t="s">
        <v>46</v>
      </c>
      <c r="BV6" s="17" t="s">
        <v>30</v>
      </c>
      <c r="BW6" s="17" t="s">
        <v>45</v>
      </c>
      <c r="BX6" s="17" t="s">
        <v>46</v>
      </c>
      <c r="BY6" s="17" t="s">
        <v>30</v>
      </c>
      <c r="BZ6" s="17" t="s">
        <v>45</v>
      </c>
      <c r="CA6" s="17" t="s">
        <v>46</v>
      </c>
      <c r="CB6" s="17" t="s">
        <v>30</v>
      </c>
      <c r="CC6" s="17"/>
      <c r="CD6" s="17"/>
      <c r="CE6" s="17"/>
      <c r="CF6" s="17"/>
    </row>
    <row r="7" spans="1:86" x14ac:dyDescent="0.25">
      <c r="A7" s="1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6" x14ac:dyDescent="0.25">
      <c r="A8" s="4" t="s">
        <v>35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6" x14ac:dyDescent="0.25">
      <c r="A9" s="2" t="s">
        <v>36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9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9"/>
    </row>
    <row r="10" spans="1:86" x14ac:dyDescent="0.25">
      <c r="A10" s="2" t="s">
        <v>37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6" x14ac:dyDescent="0.25">
      <c r="A11" s="2" t="s">
        <v>38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6" x14ac:dyDescent="0.25">
      <c r="A12" s="2" t="s">
        <v>39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6" x14ac:dyDescent="0.25">
      <c r="A13" s="2" t="s">
        <v>40</v>
      </c>
      <c r="B13" s="20">
        <v>65050.723325123436</v>
      </c>
      <c r="C13" s="20">
        <v>11281.969351228454</v>
      </c>
      <c r="D13" s="20">
        <v>83593.436950719595</v>
      </c>
      <c r="E13" s="20">
        <v>83939.845565332114</v>
      </c>
      <c r="F13" s="20">
        <v>17765.172043914576</v>
      </c>
      <c r="G13" s="20">
        <v>120204.44885145006</v>
      </c>
      <c r="H13" s="20">
        <v>3.0544472532054487</v>
      </c>
      <c r="I13" s="20">
        <v>8.2773827903194217</v>
      </c>
      <c r="J13" s="20">
        <v>50.074197182373716</v>
      </c>
      <c r="K13" s="20">
        <v>351.53425750239302</v>
      </c>
      <c r="L13" s="20">
        <v>135.2659030839969</v>
      </c>
      <c r="M13" s="20">
        <v>865.88326816846165</v>
      </c>
      <c r="N13" s="20">
        <v>161.36185923697872</v>
      </c>
      <c r="O13" s="20">
        <v>11.796771455020705</v>
      </c>
      <c r="P13" s="20">
        <v>208.63876249976511</v>
      </c>
      <c r="Q13" s="20">
        <v>1151.3418660442383</v>
      </c>
      <c r="R13" s="20">
        <v>117.94256778710107</v>
      </c>
      <c r="S13" s="20">
        <v>1830.3209995076168</v>
      </c>
      <c r="T13" s="20">
        <v>16.16797047149678</v>
      </c>
      <c r="U13" s="20">
        <v>3.2457536571414134</v>
      </c>
      <c r="V13" s="20">
        <v>24.627030012123075</v>
      </c>
      <c r="W13" s="20">
        <v>570.35246128566382</v>
      </c>
      <c r="X13" s="20">
        <v>113.22992138696982</v>
      </c>
      <c r="Y13" s="20">
        <v>730.05566905504747</v>
      </c>
      <c r="Z13" s="20">
        <v>943.5472594426268</v>
      </c>
      <c r="AA13" s="20">
        <v>261.77242823851049</v>
      </c>
      <c r="AB13" s="20">
        <v>1399.696265234576</v>
      </c>
      <c r="AC13" s="20">
        <v>5104.9132735869971</v>
      </c>
      <c r="AD13" s="20">
        <v>931.28546145857172</v>
      </c>
      <c r="AE13" s="20">
        <v>8555.4984651795312</v>
      </c>
      <c r="AF13" s="20">
        <v>1829.3622196664799</v>
      </c>
      <c r="AG13" s="20">
        <v>468.71504732005451</v>
      </c>
      <c r="AH13" s="20">
        <v>2853.2592325294518</v>
      </c>
      <c r="AI13" s="20">
        <v>1276.3713669411504</v>
      </c>
      <c r="AJ13" s="20">
        <v>402.19756130754416</v>
      </c>
      <c r="AK13" s="20">
        <v>3069.3349014557634</v>
      </c>
      <c r="AL13" s="20">
        <v>16.561629914496031</v>
      </c>
      <c r="AM13" s="20">
        <v>12.784733548422958</v>
      </c>
      <c r="AN13" s="20">
        <v>1176.5502012500074</v>
      </c>
      <c r="AO13" s="20">
        <v>5468.8189411587609</v>
      </c>
      <c r="AP13" s="20">
        <v>1809.2782624204544</v>
      </c>
      <c r="AQ13" s="20">
        <v>15102.255036875058</v>
      </c>
      <c r="AR13" s="20">
        <v>129.79407929868475</v>
      </c>
      <c r="AS13" s="20">
        <v>100.12475691288716</v>
      </c>
      <c r="AT13" s="20">
        <v>600.48165810332841</v>
      </c>
      <c r="AU13" s="20">
        <v>919.59959984151806</v>
      </c>
      <c r="AV13" s="20">
        <v>565.49799114197458</v>
      </c>
      <c r="AW13" s="20">
        <v>2351.154968731691</v>
      </c>
      <c r="AX13" s="20">
        <v>39.223071489560482</v>
      </c>
      <c r="AY13" s="20">
        <v>11.440838137063905</v>
      </c>
      <c r="AZ13" s="20">
        <v>1409.7055028627801</v>
      </c>
      <c r="BA13" s="20">
        <v>271.02040156082819</v>
      </c>
      <c r="BB13" s="20">
        <v>94.110686229925705</v>
      </c>
      <c r="BC13" s="20">
        <v>752.91237672617035</v>
      </c>
      <c r="BD13" s="20">
        <v>547.19417165100435</v>
      </c>
      <c r="BE13" s="20">
        <v>292.57072544873608</v>
      </c>
      <c r="BF13" s="20">
        <v>2656.4975520278126</v>
      </c>
      <c r="BG13" s="20">
        <v>113.75520127369731</v>
      </c>
      <c r="BH13" s="20">
        <v>3.6066141121090372</v>
      </c>
      <c r="BI13" s="20">
        <v>797.57534883233734</v>
      </c>
      <c r="BJ13" s="20">
        <v>1346.491388557489</v>
      </c>
      <c r="BK13" s="20">
        <v>48.656399734009554</v>
      </c>
      <c r="BL13" s="20">
        <v>3533.6915980159592</v>
      </c>
      <c r="BM13" s="20">
        <v>28.159135743959418</v>
      </c>
      <c r="BN13" s="20">
        <v>4.6580178223360171</v>
      </c>
      <c r="BO13" s="20">
        <v>950.33447164499648</v>
      </c>
      <c r="BP13" s="20">
        <f>B13+E13+H13+K13+N13+Q13+T13+W13+Z13+AC13+AF13+AI13+AL13+AO13+AR13+AU13+AX13+BA13+BD13+BG13+BJ13+BM13</f>
        <v>169279.19349237674</v>
      </c>
      <c r="BQ13" s="20">
        <f>C13+F13+I13+L13+O13+R13+U13+X13+AA13+AD13+AG13+AJ13+AM13+AP13+AS13+AV13+AY13+BB13+BE13+BH13+BK13+BN13</f>
        <v>34443.599219136187</v>
      </c>
      <c r="BR13" s="20">
        <f>D13+G13+J13+M13+P13+S13+V13+Y13+AB13+AE13+AH13+AK13+AN13+AQ13+AT13+AW13+AZ13+BC13+BF13+BI13+BL13+BO13</f>
        <v>252716.43330806444</v>
      </c>
      <c r="BS13" s="20">
        <v>926.9779225770767</v>
      </c>
      <c r="BT13" s="2"/>
      <c r="BU13" s="2"/>
      <c r="BV13" s="20">
        <v>266.1822151081675</v>
      </c>
      <c r="BW13" s="2"/>
      <c r="BX13" s="2"/>
      <c r="BY13" s="20">
        <v>0.21929806611997074</v>
      </c>
      <c r="BZ13" s="2"/>
      <c r="CA13" s="2"/>
      <c r="CB13" s="20">
        <v>1248.664446184237</v>
      </c>
      <c r="CC13" s="9">
        <v>716226.37280999986</v>
      </c>
      <c r="CD13" s="2"/>
      <c r="CE13" s="2"/>
      <c r="CF13" s="10">
        <f>BR13+BS13+BV13+BY13+CB13+CC13</f>
        <v>971384.84999999986</v>
      </c>
      <c r="CG13" s="22"/>
      <c r="CH13" s="22"/>
    </row>
    <row r="14" spans="1:86" x14ac:dyDescent="0.25">
      <c r="A14" s="2" t="s">
        <v>48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4">
        <f>BP13*1000/16854542/5.2</f>
        <v>1.9314491640429208</v>
      </c>
      <c r="BQ14" s="24">
        <f>BQ13*1000/9677416/2.98</f>
        <v>1.1943534070998096</v>
      </c>
      <c r="BR14" s="20"/>
      <c r="BS14" s="20"/>
      <c r="BT14" s="2"/>
      <c r="BU14" s="2"/>
      <c r="BV14" s="20"/>
      <c r="BW14" s="2"/>
      <c r="BX14" s="2"/>
      <c r="BY14" s="20"/>
      <c r="BZ14" s="2"/>
      <c r="CA14" s="2"/>
      <c r="CB14" s="20"/>
      <c r="CC14" s="25">
        <f>CC13*1000/365/1924436</f>
        <v>1.0196566864763961</v>
      </c>
      <c r="CD14" s="2"/>
      <c r="CE14" s="2"/>
      <c r="CF14" s="10"/>
      <c r="CG14" s="22"/>
      <c r="CH14" s="22"/>
    </row>
    <row r="15" spans="1:86" x14ac:dyDescent="0.25">
      <c r="A15" s="3"/>
      <c r="B15" s="2"/>
      <c r="C15" s="2"/>
      <c r="D15" s="20"/>
      <c r="E15" s="2"/>
      <c r="F15" s="2"/>
      <c r="G15" s="20"/>
      <c r="H15" s="2"/>
      <c r="I15" s="2"/>
      <c r="J15" s="20"/>
      <c r="K15" s="2"/>
      <c r="L15" s="2"/>
      <c r="M15" s="20"/>
      <c r="N15" s="2"/>
      <c r="O15" s="2"/>
      <c r="P15" s="20"/>
      <c r="Q15" s="2"/>
      <c r="R15" s="2"/>
      <c r="S15" s="20"/>
      <c r="T15" s="2"/>
      <c r="U15" s="2"/>
      <c r="V15" s="20"/>
      <c r="W15" s="2"/>
      <c r="X15" s="2"/>
      <c r="Y15" s="20"/>
      <c r="Z15" s="2"/>
      <c r="AA15" s="2"/>
      <c r="AB15" s="20"/>
      <c r="AC15" s="2"/>
      <c r="AD15" s="2"/>
      <c r="AE15" s="20"/>
      <c r="AF15" s="2"/>
      <c r="AG15" s="2"/>
      <c r="AH15" s="20"/>
      <c r="AI15" s="2"/>
      <c r="AJ15" s="2"/>
      <c r="AK15" s="20"/>
      <c r="AL15" s="2"/>
      <c r="AM15" s="2"/>
      <c r="AN15" s="20"/>
      <c r="AO15" s="2"/>
      <c r="AP15" s="2"/>
      <c r="AQ15" s="20"/>
      <c r="AR15" s="2"/>
      <c r="AS15" s="2"/>
      <c r="AT15" s="20"/>
      <c r="AU15" s="2"/>
      <c r="AV15" s="2"/>
      <c r="AW15" s="20"/>
      <c r="AX15" s="2"/>
      <c r="AY15" s="2"/>
      <c r="AZ15" s="20"/>
      <c r="BA15" s="2"/>
      <c r="BB15" s="2"/>
      <c r="BC15" s="20"/>
      <c r="BD15" s="2"/>
      <c r="BE15" s="2"/>
      <c r="BF15" s="20"/>
      <c r="BG15" s="2"/>
      <c r="BH15" s="2"/>
      <c r="BI15" s="20"/>
      <c r="BJ15" s="2"/>
      <c r="BK15" s="2"/>
      <c r="BL15" s="20"/>
      <c r="BM15" s="2"/>
      <c r="BN15" s="2"/>
      <c r="BO15" s="20"/>
      <c r="BP15" s="2"/>
      <c r="BQ15" s="2"/>
      <c r="BR15" s="20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6" x14ac:dyDescent="0.25">
      <c r="A16" s="3" t="s">
        <v>41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2"/>
    </row>
    <row r="17" spans="1:84" x14ac:dyDescent="0.25">
      <c r="A17" s="2" t="s">
        <v>40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</row>
    <row r="18" spans="1:84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spans="1:84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</row>
    <row r="20" spans="1:84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21"/>
      <c r="BQ21" s="21"/>
      <c r="BR21" s="22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3" spans="1:84" x14ac:dyDescent="0.25">
      <c r="B23" s="23"/>
    </row>
  </sheetData>
  <mergeCells count="34">
    <mergeCell ref="BW5:BY5"/>
    <mergeCell ref="BZ5:CB5"/>
    <mergeCell ref="CD4:CD5"/>
    <mergeCell ref="CE4:CE5"/>
    <mergeCell ref="CF4:CF5"/>
    <mergeCell ref="CC4:CC5"/>
    <mergeCell ref="Z5:AB5"/>
    <mergeCell ref="AC5:AE5"/>
    <mergeCell ref="B5:D5"/>
    <mergeCell ref="E5:G5"/>
    <mergeCell ref="H5:J5"/>
    <mergeCell ref="K5:M5"/>
    <mergeCell ref="N5:P5"/>
    <mergeCell ref="B3:CB3"/>
    <mergeCell ref="B4:BR4"/>
    <mergeCell ref="BS4:BS5"/>
    <mergeCell ref="BT4:CB4"/>
    <mergeCell ref="AL5:AN5"/>
    <mergeCell ref="AO5:AQ5"/>
    <mergeCell ref="AR5:AT5"/>
    <mergeCell ref="AU5:AW5"/>
    <mergeCell ref="AX5:AZ5"/>
    <mergeCell ref="BA5:BC5"/>
    <mergeCell ref="BD5:BF5"/>
    <mergeCell ref="BG5:BI5"/>
    <mergeCell ref="BJ5:BL5"/>
    <mergeCell ref="Q5:S5"/>
    <mergeCell ref="T5:V5"/>
    <mergeCell ref="W5:Y5"/>
    <mergeCell ref="BP5:BR5"/>
    <mergeCell ref="BT5:BV5"/>
    <mergeCell ref="AF5:AH5"/>
    <mergeCell ref="AI5:AK5"/>
    <mergeCell ref="BM5:BO5"/>
  </mergeCells>
  <pageMargins left="0.45" right="0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="120" zoomScaleNormal="120" workbookViewId="0">
      <pane xSplit="1" topLeftCell="G1" activePane="topRight" state="frozen"/>
      <selection pane="topRight" activeCell="D22" sqref="D22"/>
    </sheetView>
  </sheetViews>
  <sheetFormatPr defaultRowHeight="15" x14ac:dyDescent="0.2"/>
  <cols>
    <col min="1" max="1" width="37" customWidth="1"/>
    <col min="2" max="2" width="10.88671875" customWidth="1"/>
    <col min="3" max="3" width="9.44140625" customWidth="1"/>
    <col min="4" max="4" width="13.77734375" customWidth="1"/>
    <col min="5" max="5" width="11.44140625" customWidth="1"/>
    <col min="7" max="7" width="15.33203125" customWidth="1"/>
    <col min="8" max="8" width="11.44140625" customWidth="1"/>
    <col min="9" max="9" width="12.21875" customWidth="1"/>
    <col min="10" max="10" width="11.33203125" customWidth="1"/>
  </cols>
  <sheetData>
    <row r="1" spans="1:12" ht="21.75" customHeight="1" x14ac:dyDescent="0.3">
      <c r="A1" s="11" t="s">
        <v>59</v>
      </c>
    </row>
    <row r="2" spans="1:12" ht="18.75" x14ac:dyDescent="0.3">
      <c r="A2" s="11" t="s">
        <v>33</v>
      </c>
    </row>
    <row r="3" spans="1:12" ht="18.75" x14ac:dyDescent="0.3">
      <c r="A3" s="11"/>
    </row>
    <row r="4" spans="1:12" ht="31.5" customHeight="1" x14ac:dyDescent="0.35">
      <c r="A4" s="14"/>
      <c r="B4" s="33" t="s">
        <v>60</v>
      </c>
      <c r="C4" s="34"/>
      <c r="D4" s="34"/>
      <c r="E4" s="34"/>
      <c r="F4" s="34"/>
      <c r="G4" s="34"/>
      <c r="H4" s="35"/>
      <c r="I4" s="12" t="s">
        <v>56</v>
      </c>
      <c r="J4" s="12" t="s">
        <v>44</v>
      </c>
      <c r="K4" s="18" t="s">
        <v>32</v>
      </c>
      <c r="L4" s="18" t="s">
        <v>57</v>
      </c>
    </row>
    <row r="5" spans="1:12" ht="36.75" customHeight="1" x14ac:dyDescent="0.3">
      <c r="A5" s="6"/>
      <c r="B5" s="33" t="s">
        <v>49</v>
      </c>
      <c r="C5" s="34"/>
      <c r="D5" s="34"/>
      <c r="E5" s="34"/>
      <c r="F5" s="35"/>
      <c r="G5" s="16" t="s">
        <v>54</v>
      </c>
      <c r="H5" s="16" t="s">
        <v>55</v>
      </c>
      <c r="I5" s="16" t="s">
        <v>0</v>
      </c>
      <c r="J5" s="12" t="s">
        <v>58</v>
      </c>
      <c r="K5" s="27"/>
      <c r="L5" s="27"/>
    </row>
    <row r="6" spans="1:12" s="1" customFormat="1" ht="22.5" customHeight="1" x14ac:dyDescent="0.25">
      <c r="A6" s="16"/>
      <c r="B6" s="26" t="s">
        <v>50</v>
      </c>
      <c r="C6" s="26" t="s">
        <v>51</v>
      </c>
      <c r="D6" s="26" t="s">
        <v>52</v>
      </c>
      <c r="E6" s="26" t="s">
        <v>53</v>
      </c>
      <c r="F6" s="19" t="s">
        <v>30</v>
      </c>
      <c r="G6" s="28" t="s">
        <v>30</v>
      </c>
      <c r="H6" s="28" t="s">
        <v>30</v>
      </c>
      <c r="I6" s="6"/>
      <c r="J6" s="6"/>
      <c r="K6" s="6"/>
      <c r="L6" s="6"/>
    </row>
    <row r="7" spans="1:12" ht="15.75" x14ac:dyDescent="0.25">
      <c r="A7" s="4" t="s">
        <v>42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 x14ac:dyDescent="0.25">
      <c r="A8" s="2" t="s">
        <v>40</v>
      </c>
      <c r="B8" s="9">
        <v>149713.5</v>
      </c>
      <c r="C8" s="9">
        <v>289043.5</v>
      </c>
      <c r="D8" s="9">
        <v>261902.75000000003</v>
      </c>
      <c r="E8" s="9">
        <v>432</v>
      </c>
      <c r="F8" s="9">
        <f>SUM(B8:E8)</f>
        <v>701091.75</v>
      </c>
      <c r="G8" s="2"/>
      <c r="H8" s="2"/>
      <c r="I8" s="2"/>
      <c r="J8" s="2"/>
      <c r="K8" s="9">
        <v>270293.01999999996</v>
      </c>
      <c r="L8" s="39">
        <f>K8+F8</f>
        <v>971384.77</v>
      </c>
    </row>
    <row r="9" spans="1:12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.75" x14ac:dyDescent="0.25">
      <c r="A10" s="3" t="s">
        <v>43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.75" x14ac:dyDescent="0.25">
      <c r="A11" s="2" t="s">
        <v>40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</sheetData>
  <mergeCells count="2">
    <mergeCell ref="B4:H4"/>
    <mergeCell ref="B5:F5"/>
  </mergeCells>
  <pageMargins left="0.45" right="0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solid waste 1</vt:lpstr>
      <vt:lpstr>solid waste 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Pavillion PC</dc:creator>
  <cp:lastModifiedBy>Acer</cp:lastModifiedBy>
  <cp:lastPrinted>2019-10-11T02:41:50Z</cp:lastPrinted>
  <dcterms:created xsi:type="dcterms:W3CDTF">2019-03-02T17:20:33Z</dcterms:created>
  <dcterms:modified xsi:type="dcterms:W3CDTF">2019-10-11T03:11:07Z</dcterms:modified>
</cp:coreProperties>
</file>